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035" windowHeight="12780" activeTab="0"/>
  </bookViews>
  <sheets>
    <sheet name="сод.жилья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<sst xmlns="http://schemas.openxmlformats.org/spreadsheetml/2006/main" count="50" uniqueCount="49">
  <si>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Адрес: Восточная 18</t>
  </si>
  <si>
    <t>Содержание и ремонт внутридомовых инженерных систем водоснабжения, водоотведения, теплоснабжения</t>
  </si>
  <si>
    <t>Аварийно-диспетчерское обслуживание</t>
  </si>
  <si>
    <t xml:space="preserve">Уборка мусоропровода </t>
  </si>
  <si>
    <t>Промывка жилого фонда</t>
  </si>
  <si>
    <t>Техническое обслуживание лифтового оборудования</t>
  </si>
  <si>
    <t>Уборка лестничных  клеток в  МКД с лифтом</t>
  </si>
  <si>
    <t xml:space="preserve">Комплексная уборка и обслуживание придомовых территорий </t>
  </si>
  <si>
    <t>№ п/п</t>
  </si>
  <si>
    <t>всего</t>
  </si>
  <si>
    <t>Итого содержание общего имущества МКД</t>
  </si>
  <si>
    <t>Административно-управленческие расходы:</t>
  </si>
  <si>
    <t>Техническое обслуживание АИТП, снятие показаний и учет</t>
  </si>
  <si>
    <t>Оплата труда(размер вознаграждения): Гл.бухгалтер</t>
  </si>
  <si>
    <t>стоимость на 1м.кв.</t>
  </si>
  <si>
    <t>Председатель правления</t>
  </si>
  <si>
    <t>Управляющий(член правления)</t>
  </si>
  <si>
    <t>стоимость в месяц, руб</t>
  </si>
  <si>
    <t>ответственный за лифтовое хозяйство</t>
  </si>
  <si>
    <t>специалист по системе ГИС ЖКХ</t>
  </si>
  <si>
    <t>ОДС(приём сигналов из лифтов) МП ЖХ</t>
  </si>
  <si>
    <t>Услуги банка</t>
  </si>
  <si>
    <t>Обслуживание ПО</t>
  </si>
  <si>
    <t>Содержание внутридомовых инженерных систем электроснабжения(Электроналадка сервис)</t>
  </si>
  <si>
    <t>тех.обеспечение товарищества</t>
  </si>
  <si>
    <t>налоги и сборы при УСН</t>
  </si>
  <si>
    <t>специалист по учёту и паспортному столу(член правления)</t>
  </si>
  <si>
    <t>Отдельно услуги в квитанции:</t>
  </si>
  <si>
    <t>Техническое обслуживание домофонов</t>
  </si>
  <si>
    <t>стоимость,руб в мес.</t>
  </si>
  <si>
    <t>стоимость с кв.</t>
  </si>
  <si>
    <t>Техническое обслуживание сайта</t>
  </si>
  <si>
    <t>Техническое обслуживание видеонаблюдения</t>
  </si>
  <si>
    <t>ТЕКУЩИЙ РЕМОНТ</t>
  </si>
  <si>
    <t>Утверждаю</t>
  </si>
  <si>
    <t>ТСН "ВОСТОК"</t>
  </si>
  <si>
    <t>Горностаев А.В.</t>
  </si>
  <si>
    <t>Стоимость в год, руб</t>
  </si>
  <si>
    <t>ИТОГО АУР</t>
  </si>
  <si>
    <t xml:space="preserve">Плата за содержание общего имущества  </t>
  </si>
  <si>
    <r>
      <t>ДОГОВОР С ВОКФОРС (дворник-</t>
    </r>
    <r>
      <rPr>
        <sz val="10"/>
        <color indexed="10"/>
        <rFont val="Courier New"/>
        <family val="3"/>
      </rPr>
      <t>Бахтияр</t>
    </r>
    <r>
      <rPr>
        <sz val="10"/>
        <rFont val="Courier New"/>
        <family val="3"/>
      </rPr>
      <t>)</t>
    </r>
  </si>
  <si>
    <t>онлайн-касса(требование налогового законодательства)</t>
  </si>
  <si>
    <t>Смета расходов и доходов в ТСН "Восток" на 2019г.  (приложение №1 к протоколу общего собрания от 29.11.2018г)</t>
  </si>
  <si>
    <t>Обращение с ТКО:Вывоз мусора и утилизация договор с Региональным оператором, согласно конкурса</t>
  </si>
  <si>
    <t>по счёту</t>
  </si>
  <si>
    <t>сумма счетов</t>
  </si>
  <si>
    <t>техническое обслуживание системы ОДС(ООО Связь-лифт)</t>
  </si>
  <si>
    <t>Услуги по реестру МКД</t>
  </si>
  <si>
    <t>Соц.выплаты и отчисления 30,2% от ФОТ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</si>
</sst>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0.000"/>
    <numFmt numFmtId="175" formatCode="0.00000000"/>
    <numFmt numFmtId="176" formatCode="0.0000000"/>
    <numFmt numFmtId="177" formatCode="0.000000"/>
    <numFmt numFmtId="178" formatCode="0.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5"/>
      <name val="Courier New"/>
      <family val="3"/>
    </font>
    <font>
      <sz val="12"/>
      <name val="Courier New"/>
      <family val="3"/>
    </font>
    <font>
      <sz val="9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sz val="12"/>
      <name val="Courier New"/>
      <family val="3"/>
    </font>
    <font>
      <u val="single"/>
      <sz val="12"/>
      <name val="Courier New"/>
      <family val="3"/>
    </font>
    <font>
      <sz val="10"/>
      <color indexed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right" vertical="center" wrapText="1"/>
    </xf>
    <xf numFmtId="2" fontId="6" fillId="0" borderId="15" xfId="0" applyNumberFormat="1" applyFont="1" applyBorder="1" applyAlignment="1">
      <alignment horizontal="right" vertical="center" wrapText="1"/>
    </xf>
    <xf numFmtId="2" fontId="6" fillId="0" borderId="18" xfId="0" applyNumberFormat="1" applyFont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2" fontId="6" fillId="0" borderId="17" xfId="0" applyNumberFormat="1" applyFont="1" applyBorder="1" applyAlignment="1">
      <alignment wrapText="1"/>
    </xf>
    <xf numFmtId="0" fontId="6" fillId="0" borderId="20" xfId="0" applyFont="1" applyBorder="1" applyAlignment="1">
      <alignment wrapText="1"/>
    </xf>
    <xf numFmtId="2" fontId="6" fillId="0" borderId="16" xfId="0" applyNumberFormat="1" applyFont="1" applyBorder="1" applyAlignment="1">
      <alignment wrapText="1"/>
    </xf>
    <xf numFmtId="2" fontId="6" fillId="0" borderId="20" xfId="0" applyNumberFormat="1" applyFont="1" applyBorder="1" applyAlignment="1">
      <alignment wrapText="1"/>
    </xf>
    <xf numFmtId="2" fontId="6" fillId="0" borderId="14" xfId="0" applyNumberFormat="1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21" xfId="0" applyFont="1" applyBorder="1" applyAlignment="1">
      <alignment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6" fillId="0" borderId="15" xfId="0" applyFont="1" applyBorder="1" applyAlignment="1">
      <alignment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9">
      <selection activeCell="C36" sqref="C36"/>
    </sheetView>
  </sheetViews>
  <sheetFormatPr defaultColWidth="9.00390625" defaultRowHeight="12.75"/>
  <cols>
    <col min="1" max="1" width="5.625" style="2" bestFit="1" customWidth="1"/>
    <col min="2" max="2" width="63.25390625" style="2" customWidth="1"/>
    <col min="3" max="3" width="14.125" style="2" customWidth="1"/>
    <col min="4" max="4" width="15.00390625" style="2" customWidth="1"/>
    <col min="5" max="5" width="19.375" style="30" customWidth="1"/>
    <col min="6" max="16384" width="9.125" style="2" customWidth="1"/>
  </cols>
  <sheetData>
    <row r="1" spans="1:4" ht="19.5">
      <c r="A1" s="72"/>
      <c r="B1" s="72"/>
      <c r="D1" s="28" t="s">
        <v>34</v>
      </c>
    </row>
    <row r="2" spans="1:4" ht="19.5">
      <c r="A2" s="9"/>
      <c r="B2" s="27"/>
      <c r="C2" s="66" t="s">
        <v>15</v>
      </c>
      <c r="D2" s="29"/>
    </row>
    <row r="3" spans="1:4" ht="19.5">
      <c r="A3" s="9"/>
      <c r="B3" s="27"/>
      <c r="C3" s="66" t="s">
        <v>35</v>
      </c>
      <c r="D3" s="29"/>
    </row>
    <row r="4" spans="1:4" ht="19.5">
      <c r="A4" s="9"/>
      <c r="B4" s="27"/>
      <c r="C4" s="66" t="s">
        <v>36</v>
      </c>
      <c r="D4" s="29"/>
    </row>
    <row r="5" spans="1:4" ht="19.5">
      <c r="A5" s="9"/>
      <c r="B5" s="67"/>
      <c r="C5" s="68"/>
      <c r="D5" s="29"/>
    </row>
    <row r="6" spans="1:4" ht="19.5">
      <c r="A6" s="9"/>
      <c r="B6" s="27"/>
      <c r="C6" s="28"/>
      <c r="D6" s="29"/>
    </row>
    <row r="7" spans="1:4" ht="47.25">
      <c r="A7" s="9"/>
      <c r="B7" s="27" t="s">
        <v>42</v>
      </c>
      <c r="C7" s="28"/>
      <c r="D7" s="29"/>
    </row>
    <row r="8" spans="3:4" ht="19.5">
      <c r="C8" s="10"/>
      <c r="D8" s="1"/>
    </row>
    <row r="9" spans="1:3" ht="16.5" thickBot="1">
      <c r="A9" s="73" t="s">
        <v>0</v>
      </c>
      <c r="B9" s="73"/>
      <c r="C9" s="11"/>
    </row>
    <row r="10" spans="1:5" ht="58.5" customHeight="1">
      <c r="A10" s="74" t="s">
        <v>8</v>
      </c>
      <c r="B10" s="76" t="s">
        <v>39</v>
      </c>
      <c r="C10" s="12" t="s">
        <v>17</v>
      </c>
      <c r="D10" s="33" t="s">
        <v>14</v>
      </c>
      <c r="E10" s="44" t="s">
        <v>37</v>
      </c>
    </row>
    <row r="11" spans="1:5" ht="13.5">
      <c r="A11" s="75"/>
      <c r="B11" s="77"/>
      <c r="C11" s="19"/>
      <c r="D11" s="34" t="s">
        <v>9</v>
      </c>
      <c r="E11" s="47"/>
    </row>
    <row r="12" spans="1:5" ht="37.5" customHeight="1">
      <c r="A12" s="34">
        <v>1</v>
      </c>
      <c r="B12" s="20" t="s">
        <v>1</v>
      </c>
      <c r="C12" s="20"/>
      <c r="D12" s="35"/>
      <c r="E12" s="48"/>
    </row>
    <row r="13" spans="1:5" ht="28.5" customHeight="1">
      <c r="A13" s="61"/>
      <c r="B13" s="21" t="s">
        <v>4</v>
      </c>
      <c r="C13" s="21">
        <v>36100</v>
      </c>
      <c r="D13" s="36">
        <f>C13/10343.8</f>
        <v>3.4900133413252385</v>
      </c>
      <c r="E13" s="46">
        <f>C13*12</f>
        <v>433200</v>
      </c>
    </row>
    <row r="14" spans="1:5" ht="25.5" customHeight="1">
      <c r="A14" s="19"/>
      <c r="B14" s="21" t="s">
        <v>2</v>
      </c>
      <c r="C14" s="21"/>
      <c r="D14" s="36"/>
      <c r="E14" s="46"/>
    </row>
    <row r="15" spans="1:5" ht="21" customHeight="1">
      <c r="A15" s="59">
        <v>2</v>
      </c>
      <c r="B15" s="62" t="s">
        <v>6</v>
      </c>
      <c r="C15" s="13"/>
      <c r="D15" s="35"/>
      <c r="E15" s="48"/>
    </row>
    <row r="16" spans="1:5" ht="30" customHeight="1">
      <c r="A16" s="65"/>
      <c r="B16" s="14" t="s">
        <v>7</v>
      </c>
      <c r="C16" s="69">
        <v>51661</v>
      </c>
      <c r="D16" s="36">
        <f>C16/10343.8</f>
        <v>4.994392776349118</v>
      </c>
      <c r="E16" s="46">
        <f>C16*12</f>
        <v>619932</v>
      </c>
    </row>
    <row r="17" spans="1:5" ht="18" customHeight="1">
      <c r="A17" s="65"/>
      <c r="B17" s="14" t="s">
        <v>3</v>
      </c>
      <c r="C17" s="69"/>
      <c r="D17" s="36"/>
      <c r="E17" s="46"/>
    </row>
    <row r="18" spans="1:5" ht="18" customHeight="1">
      <c r="A18" s="60"/>
      <c r="B18" s="63" t="s">
        <v>40</v>
      </c>
      <c r="C18" s="22"/>
      <c r="D18" s="37"/>
      <c r="E18" s="49"/>
    </row>
    <row r="19" spans="1:5" ht="30" customHeight="1">
      <c r="A19" s="64">
        <v>3</v>
      </c>
      <c r="B19" s="69" t="s">
        <v>23</v>
      </c>
      <c r="C19" s="22">
        <v>16900</v>
      </c>
      <c r="D19" s="37">
        <f>C19/10343.8</f>
        <v>1.6338289603433942</v>
      </c>
      <c r="E19" s="49">
        <f>C19*12</f>
        <v>202800</v>
      </c>
    </row>
    <row r="20" spans="1:5" ht="31.5" customHeight="1">
      <c r="A20" s="4">
        <v>4</v>
      </c>
      <c r="B20" s="56" t="s">
        <v>12</v>
      </c>
      <c r="C20" s="57">
        <v>4800</v>
      </c>
      <c r="D20" s="58">
        <f>C20/10343.8</f>
        <v>0.4640460952454611</v>
      </c>
      <c r="E20" s="50">
        <f>C20*12</f>
        <v>57600</v>
      </c>
    </row>
    <row r="21" spans="1:5" ht="22.5" customHeight="1">
      <c r="A21" s="4">
        <v>5</v>
      </c>
      <c r="B21" s="22" t="s">
        <v>20</v>
      </c>
      <c r="C21" s="22">
        <v>4401</v>
      </c>
      <c r="D21" s="37">
        <f>C21/10343.8</f>
        <v>0.42547226357818213</v>
      </c>
      <c r="E21" s="50">
        <f>C21*12</f>
        <v>52812</v>
      </c>
    </row>
    <row r="22" spans="1:5" ht="18" customHeight="1">
      <c r="A22" s="4">
        <v>6</v>
      </c>
      <c r="B22" s="5" t="s">
        <v>46</v>
      </c>
      <c r="C22" s="5">
        <v>3100</v>
      </c>
      <c r="D22" s="38">
        <f>C22/10343.8</f>
        <v>0.2996964365126936</v>
      </c>
      <c r="E22" s="50">
        <f>C22*12</f>
        <v>37200</v>
      </c>
    </row>
    <row r="23" spans="1:5" ht="19.5" customHeight="1">
      <c r="A23" s="4">
        <v>7</v>
      </c>
      <c r="B23" s="5" t="s">
        <v>5</v>
      </c>
      <c r="C23" s="5">
        <v>13800</v>
      </c>
      <c r="D23" s="38">
        <f>C23/10343.8</f>
        <v>1.3341325238307007</v>
      </c>
      <c r="E23" s="50">
        <f>C23*12</f>
        <v>165600</v>
      </c>
    </row>
    <row r="24" spans="2:5" ht="18" customHeight="1">
      <c r="B24" s="6" t="s">
        <v>11</v>
      </c>
      <c r="C24" s="6"/>
      <c r="D24" s="26"/>
      <c r="E24" s="45"/>
    </row>
    <row r="25" spans="1:5" s="6" customFormat="1" ht="22.5" customHeight="1">
      <c r="A25" s="17">
        <v>8</v>
      </c>
      <c r="B25" s="16" t="s">
        <v>13</v>
      </c>
      <c r="C25" s="16">
        <v>20000</v>
      </c>
      <c r="D25" s="39">
        <f aca="true" t="shared" si="0" ref="D25:D37">C25/10343.8</f>
        <v>1.933525396856088</v>
      </c>
      <c r="E25" s="48"/>
    </row>
    <row r="26" spans="1:5" s="6" customFormat="1" ht="19.5" customHeight="1">
      <c r="A26" s="70">
        <v>9</v>
      </c>
      <c r="B26" s="17" t="s">
        <v>15</v>
      </c>
      <c r="C26" s="17">
        <v>26000</v>
      </c>
      <c r="D26" s="38">
        <f t="shared" si="0"/>
        <v>2.513583015912914</v>
      </c>
      <c r="E26" s="46"/>
    </row>
    <row r="27" spans="1:5" ht="15" customHeight="1">
      <c r="A27" s="71">
        <v>10</v>
      </c>
      <c r="B27" s="5" t="s">
        <v>16</v>
      </c>
      <c r="C27" s="5">
        <v>16000</v>
      </c>
      <c r="D27" s="38">
        <f t="shared" si="0"/>
        <v>1.5468203174848703</v>
      </c>
      <c r="E27" s="46"/>
    </row>
    <row r="28" spans="1:5" ht="19.5" customHeight="1">
      <c r="A28" s="18">
        <v>11</v>
      </c>
      <c r="B28" s="18" t="s">
        <v>26</v>
      </c>
      <c r="C28" s="18">
        <v>9000</v>
      </c>
      <c r="D28" s="40">
        <f t="shared" si="0"/>
        <v>0.8700864285852395</v>
      </c>
      <c r="E28" s="46"/>
    </row>
    <row r="29" spans="1:5" ht="18" customHeight="1">
      <c r="A29" s="18">
        <v>12</v>
      </c>
      <c r="B29" s="18" t="s">
        <v>18</v>
      </c>
      <c r="C29" s="18">
        <v>2000</v>
      </c>
      <c r="D29" s="40">
        <f t="shared" si="0"/>
        <v>0.19335253968560878</v>
      </c>
      <c r="E29" s="45"/>
    </row>
    <row r="30" spans="1:5" ht="13.5">
      <c r="A30" s="18">
        <v>13</v>
      </c>
      <c r="B30" s="18" t="s">
        <v>19</v>
      </c>
      <c r="C30" s="18">
        <v>5700</v>
      </c>
      <c r="D30" s="40">
        <f t="shared" si="0"/>
        <v>0.5510547381039851</v>
      </c>
      <c r="E30" s="45"/>
    </row>
    <row r="31" spans="1:5" ht="13.5">
      <c r="A31" s="18">
        <v>14</v>
      </c>
      <c r="B31" s="18" t="s">
        <v>48</v>
      </c>
      <c r="C31" s="18">
        <v>23767</v>
      </c>
      <c r="D31" s="40">
        <f t="shared" si="0"/>
        <v>2.297704905353932</v>
      </c>
      <c r="E31" s="45"/>
    </row>
    <row r="32" spans="1:5" ht="13.5">
      <c r="A32" s="18">
        <v>15</v>
      </c>
      <c r="B32" s="18" t="s">
        <v>21</v>
      </c>
      <c r="C32" s="18">
        <v>2100</v>
      </c>
      <c r="D32" s="40">
        <f t="shared" si="0"/>
        <v>0.20302016666988923</v>
      </c>
      <c r="E32" s="45"/>
    </row>
    <row r="33" spans="1:5" ht="13.5">
      <c r="A33" s="18">
        <v>16</v>
      </c>
      <c r="B33" s="18" t="s">
        <v>41</v>
      </c>
      <c r="C33" s="18">
        <v>3600</v>
      </c>
      <c r="D33" s="40">
        <f t="shared" si="0"/>
        <v>0.34803457143409583</v>
      </c>
      <c r="E33" s="45"/>
    </row>
    <row r="34" spans="1:5" ht="13.5">
      <c r="A34" s="18">
        <v>17</v>
      </c>
      <c r="B34" s="18" t="s">
        <v>22</v>
      </c>
      <c r="C34" s="18">
        <v>1800</v>
      </c>
      <c r="D34" s="40">
        <f t="shared" si="0"/>
        <v>0.17401728571704791</v>
      </c>
      <c r="E34" s="45"/>
    </row>
    <row r="35" spans="1:5" ht="13.5">
      <c r="A35" s="18">
        <v>18</v>
      </c>
      <c r="B35" s="18" t="s">
        <v>25</v>
      </c>
      <c r="C35" s="18">
        <v>4200</v>
      </c>
      <c r="D35" s="40">
        <f t="shared" si="0"/>
        <v>0.40604033333977846</v>
      </c>
      <c r="E35" s="45"/>
    </row>
    <row r="36" spans="1:5" ht="13.5">
      <c r="A36" s="2">
        <v>19</v>
      </c>
      <c r="B36" s="18" t="s">
        <v>47</v>
      </c>
      <c r="C36" s="18">
        <v>520</v>
      </c>
      <c r="D36" s="40">
        <f t="shared" si="0"/>
        <v>0.050271660318258284</v>
      </c>
      <c r="E36" s="45"/>
    </row>
    <row r="37" spans="1:5" ht="13.5">
      <c r="A37" s="70">
        <v>20</v>
      </c>
      <c r="B37" s="18" t="s">
        <v>24</v>
      </c>
      <c r="C37" s="18">
        <v>3100</v>
      </c>
      <c r="D37" s="40">
        <f t="shared" si="0"/>
        <v>0.2996964365126936</v>
      </c>
      <c r="E37" s="45"/>
    </row>
    <row r="38" spans="1:5" ht="13.5">
      <c r="A38" s="2">
        <v>21</v>
      </c>
      <c r="B38" s="31" t="s">
        <v>38</v>
      </c>
      <c r="C38" s="2">
        <f>SUM(C25:C37)</f>
        <v>117787</v>
      </c>
      <c r="E38" s="51">
        <f>C38*12</f>
        <v>1413444</v>
      </c>
    </row>
    <row r="39" spans="2:5" ht="28.5" customHeight="1">
      <c r="B39" s="25" t="s">
        <v>10</v>
      </c>
      <c r="C39" s="15">
        <f>SUM(C12:C37)</f>
        <v>248549</v>
      </c>
      <c r="D39" s="41">
        <f>SUM(D12:D37)</f>
        <v>24.02879019315919</v>
      </c>
      <c r="E39" s="50">
        <f>C39*12</f>
        <v>2982588</v>
      </c>
    </row>
    <row r="40" spans="1:5" ht="13.5">
      <c r="A40" s="7"/>
      <c r="B40" s="3"/>
      <c r="C40" s="3"/>
      <c r="D40" s="8"/>
      <c r="E40" s="51"/>
    </row>
    <row r="41" spans="1:5" ht="22.5" customHeight="1">
      <c r="A41" s="23">
        <v>1</v>
      </c>
      <c r="B41" s="24" t="s">
        <v>33</v>
      </c>
      <c r="C41" s="23">
        <f>10343.8*D41</f>
        <v>41375.2</v>
      </c>
      <c r="D41" s="42">
        <v>4</v>
      </c>
      <c r="E41" s="51">
        <f>C41*12</f>
        <v>496502.39999999997</v>
      </c>
    </row>
    <row r="42" spans="1:5" ht="27">
      <c r="A42" s="4">
        <v>2</v>
      </c>
      <c r="B42" s="5" t="s">
        <v>43</v>
      </c>
      <c r="C42" s="5" t="s">
        <v>44</v>
      </c>
      <c r="D42" s="53"/>
      <c r="E42" s="51" t="s">
        <v>45</v>
      </c>
    </row>
    <row r="43" spans="1:5" ht="13.5">
      <c r="A43" s="4"/>
      <c r="B43" s="5"/>
      <c r="C43" s="5"/>
      <c r="D43" s="55"/>
      <c r="E43" s="52"/>
    </row>
    <row r="44" spans="1:5" ht="13.5">
      <c r="A44" s="4"/>
      <c r="B44" s="5"/>
      <c r="C44" s="5"/>
      <c r="D44" s="54"/>
      <c r="E44" s="51"/>
    </row>
    <row r="45" spans="1:5" ht="25.5" customHeight="1">
      <c r="A45" s="32">
        <v>3</v>
      </c>
      <c r="B45" s="23" t="s">
        <v>27</v>
      </c>
      <c r="C45" s="18" t="s">
        <v>29</v>
      </c>
      <c r="D45" s="43" t="s">
        <v>30</v>
      </c>
      <c r="E45" s="51"/>
    </row>
    <row r="46" spans="2:5" ht="13.5">
      <c r="B46" s="18" t="s">
        <v>28</v>
      </c>
      <c r="C46" s="18">
        <v>4500</v>
      </c>
      <c r="D46" s="43">
        <f>C46/150</f>
        <v>30</v>
      </c>
      <c r="E46" s="51">
        <f>C46*12</f>
        <v>54000</v>
      </c>
    </row>
    <row r="47" spans="2:5" ht="13.5">
      <c r="B47" s="18" t="s">
        <v>32</v>
      </c>
      <c r="C47" s="18">
        <v>4500</v>
      </c>
      <c r="D47" s="43">
        <v>30</v>
      </c>
      <c r="E47" s="51">
        <f>C47*12</f>
        <v>54000</v>
      </c>
    </row>
    <row r="48" spans="2:5" ht="13.5">
      <c r="B48" s="18" t="s">
        <v>31</v>
      </c>
      <c r="C48" s="18">
        <v>4200</v>
      </c>
      <c r="D48" s="43">
        <v>28</v>
      </c>
      <c r="E48" s="51">
        <f>C48*12</f>
        <v>50400</v>
      </c>
    </row>
  </sheetData>
  <sheetProtection/>
  <mergeCells count="4">
    <mergeCell ref="A1:B1"/>
    <mergeCell ref="A9:B9"/>
    <mergeCell ref="A10:A11"/>
    <mergeCell ref="B10:B11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ShikomanovaO</dc:creator>
  <cp:keywords/>
  <dc:description/>
  <cp:lastModifiedBy>андрей</cp:lastModifiedBy>
  <cp:lastPrinted>2014-10-15T06:38:51Z</cp:lastPrinted>
  <dcterms:created xsi:type="dcterms:W3CDTF">2012-06-28T11:02:41Z</dcterms:created>
  <dcterms:modified xsi:type="dcterms:W3CDTF">2018-11-21T19:41:26Z</dcterms:modified>
  <cp:category/>
  <cp:version/>
  <cp:contentType/>
  <cp:contentStatus/>
</cp:coreProperties>
</file>